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66925"/>
  <mc:AlternateContent xmlns:mc="http://schemas.openxmlformats.org/markup-compatibility/2006">
    <mc:Choice Requires="x15">
      <x15ac:absPath xmlns:x15ac="http://schemas.microsoft.com/office/spreadsheetml/2010/11/ac" url="C:\Users\arqde\OneDrive\Escritorio\PRESUPUESTO MUSEO PARA LICITACION\"/>
    </mc:Choice>
  </mc:AlternateContent>
  <xr:revisionPtr revIDLastSave="0" documentId="13_ncr:1_{1A3C68D3-BD25-4E0D-B9E6-822A536574DB}" xr6:coauthVersionLast="47" xr6:coauthVersionMax="47" xr10:uidLastSave="{00000000-0000-0000-0000-000000000000}"/>
  <bookViews>
    <workbookView xWindow="-108" yWindow="492" windowWidth="23256" windowHeight="12576" xr2:uid="{3DA22D09-04C7-4E25-944C-123E7679EEF5}"/>
  </bookViews>
  <sheets>
    <sheet name="Hoja1" sheetId="1" r:id="rId1"/>
  </sheets>
  <definedNames>
    <definedName name="_xlnm.Print_Area" localSheetId="0">Hoja1!$A$1:$G$69</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47" i="1" l="1"/>
  <c r="G46" i="1"/>
  <c r="G45" i="1"/>
  <c r="G44" i="1"/>
  <c r="G43" i="1"/>
  <c r="G42" i="1"/>
  <c r="G40" i="1"/>
  <c r="G39" i="1"/>
  <c r="G38" i="1"/>
  <c r="G37" i="1"/>
  <c r="G36" i="1"/>
  <c r="G35" i="1"/>
  <c r="G34" i="1"/>
  <c r="G33" i="1"/>
  <c r="G32" i="1"/>
  <c r="G31" i="1"/>
  <c r="G23" i="1"/>
  <c r="G21" i="1"/>
  <c r="G19" i="1"/>
  <c r="G17" i="1"/>
  <c r="G15" i="1"/>
  <c r="G13" i="1"/>
  <c r="G11" i="1"/>
  <c r="G10" i="1" l="1"/>
  <c r="G30" i="1"/>
  <c r="G41" i="1"/>
  <c r="G29" i="1" l="1"/>
  <c r="G51" i="1" s="1"/>
  <c r="G61" i="1" l="1"/>
  <c r="G62" i="1"/>
  <c r="G59" i="1"/>
  <c r="G57" i="1"/>
  <c r="G64" i="1" s="1"/>
  <c r="G58" i="1"/>
  <c r="G63" i="1"/>
  <c r="G60" i="1"/>
  <c r="G65" i="1" l="1"/>
  <c r="F67" i="1" s="1"/>
</calcChain>
</file>

<file path=xl/sharedStrings.xml><?xml version="1.0" encoding="utf-8"?>
<sst xmlns="http://schemas.openxmlformats.org/spreadsheetml/2006/main" count="144" uniqueCount="95">
  <si>
    <t>MUSEO DEL PELOTERO</t>
  </si>
  <si>
    <t>Código</t>
  </si>
  <si>
    <t>Nat</t>
  </si>
  <si>
    <t>Ud</t>
  </si>
  <si>
    <t>Resumen</t>
  </si>
  <si>
    <t>CanPres</t>
  </si>
  <si>
    <t>Pres</t>
  </si>
  <si>
    <t>ImpPres</t>
  </si>
  <si>
    <t>A</t>
  </si>
  <si>
    <t>Capítulo</t>
  </si>
  <si>
    <t/>
  </si>
  <si>
    <t>Partida</t>
  </si>
  <si>
    <t>m2</t>
  </si>
  <si>
    <t>ml</t>
  </si>
  <si>
    <t>8.00</t>
  </si>
  <si>
    <t>8.01</t>
  </si>
  <si>
    <t>uds</t>
  </si>
  <si>
    <t>Placa de Base con Pernos de anclaje para conexiones mecanicas. Incluye suministro e instalacion, mano de obra, material gastable</t>
  </si>
  <si>
    <t>Placa de Base con Pernos de anclaje para conexiones mecanicas. Incluye suministro e instalacion, mano de obra, material gastable, limpieza durante y al final de la actividad y todo lo necesario para su correcta ejecucion. (Ver detalle Conexion Base)</t>
  </si>
  <si>
    <t>8.02</t>
  </si>
  <si>
    <t>lbs</t>
  </si>
  <si>
    <t>Columnas metalicas en perfiles W 12"x26 LB/FT. Incluye placa de conexion a la placa base asi como la placa de conexion al portic</t>
  </si>
  <si>
    <t>Columnas metalicas en perfiles W 12"x26 LB/FT. Incluye placa de conexion a la placa base asi como la placa de conexion al portico con segun especificacion en planos.   ( Ver detalle de conexion #1 )</t>
  </si>
  <si>
    <t>8.03</t>
  </si>
  <si>
    <t>Portico con curvatura segun detalle de planos, en perfiles W10"x26 LB/FT y Tesores de 3/4, Casquillos, Correas Z 8"x3"x3/32, Tor</t>
  </si>
  <si>
    <t>Portico con curvatura segun detalle de planos, en perfiles W10"x26 LB/FT y Tesores de 3/4, Casquillos, Correas Z 8"x3"x3/32, Tornillos.   Incluye suministro e instalacion, pintura, material gastable, limpieza durante y al final de la actividad y todo lo necesario para su correcta ejecucion. (Ver detalle de conexion #1 y #2).</t>
  </si>
  <si>
    <t>8.04</t>
  </si>
  <si>
    <t>Ariostramiento de columnas entre eje 1 y 2, en Perfiles W 10x30 lb/ft , segun detalles de plano. Incluye Pintura, suministro e i</t>
  </si>
  <si>
    <t>Ariostramiento de columnas entre eje 1 y 2, en Perfiles W 10x30 lb/ft , segun detalles de plano. Incluye Pintura, suministro e instalacion, material gastable y todo lo necesario para su correcta ejecucion.</t>
  </si>
  <si>
    <t>8.05</t>
  </si>
  <si>
    <t>Brazos metalicos de conexion a estructura existente con Perfiles W 10" x 30 LB/FT segun detalle de planos. Incluye pintura, sumi</t>
  </si>
  <si>
    <t>Brazos metalicos de conexion a estructura existente con Perfiles W 10" x 30 LB/FT segun detalle de planos. Incluye pintura, suminsitro e instalacion, material gastable, limpeza durante y al final de la actividad y todo lo necesario para su correcta ejecucion. (Ver detalle conexion #4).</t>
  </si>
  <si>
    <t>8.06</t>
  </si>
  <si>
    <t>Techumbre en Aluzinc cal. 26, color natural. Incluye Correas tipo Z 8" x 3" x 3/32", Casquillos, Tillas, Torilleria y todo lo ne</t>
  </si>
  <si>
    <t>Techumbre en Aluzinc cal. 26, color natural. Incluye Correas tipo Z 8" x 3" x 3/32", Casquillos, Tillas, Torilleria y todo lo necesario para su correcta ejecucion . (Ver detalles en planos )</t>
  </si>
  <si>
    <t>8.07</t>
  </si>
  <si>
    <t>Canaleta de recogida de agua en cubierta, construida en Aluzinc Cal. 22 co capacidad para manejar las aguas descargadas por la c</t>
  </si>
  <si>
    <t>Canaleta de recogida de agua en cubierta, construida en Aluzinc Cal. 22 co capacidad para manejar las aguas descargadas por la cubierta. Incluye bajantes pluviales en tuberia PVC de 4", codos, abrazaderas y todo lo necesario para su correcta ejecucion.</t>
  </si>
  <si>
    <t>9.00</t>
  </si>
  <si>
    <t>PUERTAS Y VENTANAS</t>
  </si>
  <si>
    <t>9.01</t>
  </si>
  <si>
    <t>SUMINISTRO E INSTALACION DE PUERTAS</t>
  </si>
  <si>
    <t>9.01.1</t>
  </si>
  <si>
    <t>ud</t>
  </si>
  <si>
    <t>9.01.2</t>
  </si>
  <si>
    <t>9.01.3</t>
  </si>
  <si>
    <t>9.01.4</t>
  </si>
  <si>
    <t>9.01.5</t>
  </si>
  <si>
    <t>9.01.6</t>
  </si>
  <si>
    <t>9.01.7</t>
  </si>
  <si>
    <t>9.01.8</t>
  </si>
  <si>
    <t>9.01.9</t>
  </si>
  <si>
    <t>9.01.10</t>
  </si>
  <si>
    <t>9.02</t>
  </si>
  <si>
    <t>SUMINISTRO E INSTALACION DE VENTANAS</t>
  </si>
  <si>
    <t>9.02.1</t>
  </si>
  <si>
    <t>pies</t>
  </si>
  <si>
    <t>9.02.2</t>
  </si>
  <si>
    <t>9.02.3</t>
  </si>
  <si>
    <t>9.02.4</t>
  </si>
  <si>
    <t>9.02.5</t>
  </si>
  <si>
    <t>9.02.6</t>
  </si>
  <si>
    <t>SUB TOTAL</t>
  </si>
  <si>
    <t xml:space="preserve"> Dirección técnica y responsabilidad</t>
  </si>
  <si>
    <t>Gastos administrativos</t>
  </si>
  <si>
    <t>Transporte</t>
  </si>
  <si>
    <t xml:space="preserve">Seguros ,Fianzas y aprobaciones </t>
  </si>
  <si>
    <t>Fondo de Pensión y Jubilación</t>
  </si>
  <si>
    <t>Personal Fijo en Obra</t>
  </si>
  <si>
    <t>ITBIS de la direccion tecnica para DGII</t>
  </si>
  <si>
    <t>GASTOS INDIRECTOS</t>
  </si>
  <si>
    <t>TOTAL GASTOS INDIRECTOS</t>
  </si>
  <si>
    <t>TOTAL GENERAL PRESUPUESTADO</t>
  </si>
  <si>
    <t>ESTRUCTURA METALICA Y ALUMINIO</t>
  </si>
  <si>
    <t>8.08</t>
  </si>
  <si>
    <t xml:space="preserve">suministro y colocacion de mtl de pasa manos en escaleras en inox, y vidrio. </t>
  </si>
  <si>
    <t>CODIA 1X1000</t>
  </si>
  <si>
    <t>PRESUPUESTO DE MUSEO DEL PELOTERO PETROMACORISANO</t>
  </si>
  <si>
    <t>Presupuesto CARPINTERIA ALUMINIO VIDRIO Y ESTRUCTURA  METALICA DE TECHO</t>
  </si>
  <si>
    <t>Suministro e Instalacion de Puerta P1 (4.00x3.00)mts</t>
  </si>
  <si>
    <t>Suministro e Instalacion de Puerta P2 (7.00x3.20)mts</t>
  </si>
  <si>
    <t>Suministro e Instalacion de Puerta P3 (7.28x3.00)mts</t>
  </si>
  <si>
    <t>Suministro e Instalacion de Puerta P4 (1.00x2.20)mts</t>
  </si>
  <si>
    <t>Suministro e Instalacion de Puerta P5 (0.90x2.20)mts</t>
  </si>
  <si>
    <t>Suministro e Instalacion de Puerta P6 (0.85x2.20)mts</t>
  </si>
  <si>
    <t>Suministro e Instalacion de Puerta P7 (1.60x2.20)mts</t>
  </si>
  <si>
    <t>Suministro e Instalacion de Puerta P8 (1.70x2.20)mts</t>
  </si>
  <si>
    <t>Suministro e Instalacion de Puerta P9 (1.80x2.20)mts</t>
  </si>
  <si>
    <t>Suministro e Instalacion de Puerta P10 (2.00x2.20)mts</t>
  </si>
  <si>
    <t>Suministro e Instalacion de Ventanas V1 (1.20x2.20) mts</t>
  </si>
  <si>
    <t>Suministro e Instalacion de Ventanas V2 (1.80x5.20) mts</t>
  </si>
  <si>
    <t>Suministro e Instalacion de Ventanas V3 (0.80x0.60) mts</t>
  </si>
  <si>
    <t>Suministro e Instalacion de Ventanas V4 (1.96x2.50) mts</t>
  </si>
  <si>
    <t>Suministro e Instalacion de Ventanas V5 (1.80x2.20) mts</t>
  </si>
  <si>
    <t>Suministro e Instalacion de Ventanas V6 (1.26x1.00)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</si>
</sst>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RD$&quot;\ #,##0.00"/>
  </numFmts>
  <fonts count="13" x14ac:knownFonts="1">
    <font>
      <sz val="11"/>
      <color theme="1"/>
      <name val="Calibri"/>
      <family val="2"/>
      <scheme val="minor"/>
    </font>
    <font>
      <sz val="11"/>
      <color theme="1"/>
      <name val="Calibri"/>
      <family val="2"/>
      <scheme val="minor"/>
    </font>
    <font>
      <sz val="8"/>
      <color theme="1"/>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b/>
      <sz val="12"/>
      <color rgb="FFFF00FF"/>
      <name val="Calibri"/>
      <family val="2"/>
      <scheme val="minor"/>
    </font>
    <font>
      <sz val="12"/>
      <color rgb="FFFF00FF"/>
      <name val="Calibri"/>
      <family val="2"/>
      <scheme val="minor"/>
    </font>
    <font>
      <sz val="9"/>
      <color theme="1"/>
      <name val="Calibri"/>
      <family val="2"/>
      <scheme val="minor"/>
    </font>
    <font>
      <sz val="10"/>
      <name val="Arial"/>
      <family val="2"/>
    </font>
    <font>
      <sz val="20"/>
      <color theme="1"/>
      <name val="Calibri"/>
      <family val="2"/>
      <scheme val="minor"/>
    </font>
    <font>
      <b/>
      <sz val="20"/>
      <color theme="1"/>
      <name val="Calibri"/>
      <family val="2"/>
      <scheme val="minor"/>
    </font>
    <font>
      <sz val="8"/>
      <name val="Calibri"/>
      <family val="2"/>
      <scheme val="minor"/>
    </font>
  </fonts>
  <fills count="9">
    <fill>
      <patternFill patternType="none"/>
    </fill>
    <fill>
      <patternFill patternType="gray125"/>
    </fill>
    <fill>
      <patternFill patternType="solid">
        <fgColor rgb="FFB4CBE0"/>
        <bgColor indexed="64"/>
      </patternFill>
    </fill>
    <fill>
      <patternFill patternType="solid">
        <fgColor rgb="FFC2D5E7"/>
        <bgColor indexed="64"/>
      </patternFill>
    </fill>
    <fill>
      <patternFill patternType="solid">
        <fgColor rgb="FFF0F0F0"/>
        <bgColor indexed="64"/>
      </patternFill>
    </fill>
    <fill>
      <patternFill patternType="solid">
        <fgColor rgb="FFC0C0C0"/>
        <bgColor indexed="64"/>
      </patternFill>
    </fill>
    <fill>
      <patternFill patternType="solid">
        <fgColor rgb="FFD1E1ED"/>
        <bgColor indexed="64"/>
      </patternFill>
    </fill>
    <fill>
      <patternFill patternType="solid">
        <fgColor indexed="26"/>
        <bgColor indexed="64"/>
      </patternFill>
    </fill>
    <fill>
      <patternFill patternType="solid">
        <fgColor indexed="22"/>
        <bgColor indexed="64"/>
      </patternFill>
    </fill>
  </fills>
  <borders count="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9" fillId="0" borderId="0"/>
    <xf numFmtId="43" fontId="9" fillId="0" borderId="0" applyFont="0" applyFill="0" applyBorder="0" applyAlignment="0" applyProtection="0"/>
  </cellStyleXfs>
  <cellXfs count="51">
    <xf numFmtId="0" fontId="0" fillId="0" borderId="0" xfId="0"/>
    <xf numFmtId="0" fontId="4" fillId="0" borderId="0" xfId="0" applyFont="1"/>
    <xf numFmtId="49" fontId="5" fillId="3" borderId="0" xfId="0" applyNumberFormat="1" applyFont="1" applyFill="1" applyAlignment="1">
      <alignment vertical="top"/>
    </xf>
    <xf numFmtId="49" fontId="5" fillId="3" borderId="0" xfId="0" applyNumberFormat="1" applyFont="1" applyFill="1" applyAlignment="1">
      <alignment vertical="top" wrapText="1"/>
    </xf>
    <xf numFmtId="4" fontId="6" fillId="3" borderId="0" xfId="0" applyNumberFormat="1" applyFont="1" applyFill="1" applyAlignment="1">
      <alignment vertical="top"/>
    </xf>
    <xf numFmtId="49" fontId="4" fillId="4" borderId="0" xfId="0" applyNumberFormat="1" applyFont="1" applyFill="1" applyAlignment="1">
      <alignment vertical="top"/>
    </xf>
    <xf numFmtId="49" fontId="4" fillId="0" borderId="0" xfId="0" applyNumberFormat="1" applyFont="1" applyAlignment="1">
      <alignment vertical="top"/>
    </xf>
    <xf numFmtId="49" fontId="4" fillId="0" borderId="0" xfId="0" applyNumberFormat="1" applyFont="1" applyAlignment="1">
      <alignment vertical="top" wrapText="1"/>
    </xf>
    <xf numFmtId="4" fontId="4" fillId="0" borderId="0" xfId="0" applyNumberFormat="1" applyFont="1" applyAlignment="1">
      <alignment vertical="top"/>
    </xf>
    <xf numFmtId="0" fontId="4" fillId="0" borderId="0" xfId="0" applyFont="1" applyAlignment="1">
      <alignment vertical="top"/>
    </xf>
    <xf numFmtId="49" fontId="5" fillId="0" borderId="0" xfId="0" applyNumberFormat="1" applyFont="1" applyAlignment="1">
      <alignment vertical="top" wrapText="1"/>
    </xf>
    <xf numFmtId="0" fontId="4" fillId="5" borderId="0" xfId="0" applyFont="1" applyFill="1" applyAlignment="1">
      <alignment vertical="top"/>
    </xf>
    <xf numFmtId="0" fontId="4" fillId="5" borderId="0" xfId="0" applyFont="1" applyFill="1" applyAlignment="1">
      <alignment vertical="top" wrapText="1"/>
    </xf>
    <xf numFmtId="49" fontId="5" fillId="6" borderId="0" xfId="0" applyNumberFormat="1" applyFont="1" applyFill="1" applyAlignment="1">
      <alignment vertical="top"/>
    </xf>
    <xf numFmtId="49" fontId="5" fillId="6" borderId="0" xfId="0" applyNumberFormat="1" applyFont="1" applyFill="1" applyAlignment="1">
      <alignment vertical="top" wrapText="1"/>
    </xf>
    <xf numFmtId="4" fontId="6" fillId="6" borderId="0" xfId="0" applyNumberFormat="1" applyFont="1" applyFill="1" applyAlignment="1">
      <alignment vertical="top"/>
    </xf>
    <xf numFmtId="3" fontId="4" fillId="0" borderId="0" xfId="0" applyNumberFormat="1" applyFont="1" applyAlignment="1">
      <alignment vertical="top"/>
    </xf>
    <xf numFmtId="4" fontId="2" fillId="0" borderId="0" xfId="0" applyNumberFormat="1" applyFont="1" applyAlignment="1">
      <alignment vertical="top"/>
    </xf>
    <xf numFmtId="0" fontId="8" fillId="0" borderId="0" xfId="0" applyFont="1"/>
    <xf numFmtId="0" fontId="2" fillId="8" borderId="0" xfId="0" applyFont="1" applyFill="1" applyAlignment="1">
      <alignment vertical="top"/>
    </xf>
    <xf numFmtId="0" fontId="2" fillId="8" borderId="0" xfId="0" applyFont="1" applyFill="1" applyAlignment="1">
      <alignment vertical="top" wrapText="1"/>
    </xf>
    <xf numFmtId="0" fontId="10" fillId="0" borderId="0" xfId="0" applyFont="1"/>
    <xf numFmtId="49" fontId="11" fillId="0" borderId="0" xfId="0" applyNumberFormat="1" applyFont="1" applyAlignment="1">
      <alignment vertical="top" wrapText="1"/>
    </xf>
    <xf numFmtId="4" fontId="10" fillId="0" borderId="0" xfId="0" applyNumberFormat="1" applyFont="1" applyAlignment="1">
      <alignment vertical="top"/>
    </xf>
    <xf numFmtId="10" fontId="4" fillId="0" borderId="0" xfId="1" applyNumberFormat="1" applyFont="1" applyAlignment="1">
      <alignment vertical="top"/>
    </xf>
    <xf numFmtId="164" fontId="6" fillId="3" borderId="0" xfId="0" applyNumberFormat="1" applyFont="1" applyFill="1" applyAlignment="1">
      <alignment vertical="top"/>
    </xf>
    <xf numFmtId="164" fontId="4" fillId="0" borderId="0" xfId="0" applyNumberFormat="1" applyFont="1" applyAlignment="1">
      <alignment vertical="top"/>
    </xf>
    <xf numFmtId="164" fontId="7" fillId="0" borderId="0" xfId="0" applyNumberFormat="1" applyFont="1" applyAlignment="1">
      <alignment vertical="top"/>
    </xf>
    <xf numFmtId="164" fontId="6" fillId="0" borderId="0" xfId="0" applyNumberFormat="1" applyFont="1" applyAlignment="1">
      <alignment vertical="top"/>
    </xf>
    <xf numFmtId="164" fontId="4" fillId="5" borderId="0" xfId="0" applyNumberFormat="1" applyFont="1" applyFill="1" applyAlignment="1">
      <alignment vertical="top"/>
    </xf>
    <xf numFmtId="164" fontId="6" fillId="6" borderId="0" xfId="0" applyNumberFormat="1" applyFont="1" applyFill="1" applyAlignment="1">
      <alignment vertical="top"/>
    </xf>
    <xf numFmtId="164" fontId="4" fillId="0" borderId="0" xfId="0" applyNumberFormat="1" applyFont="1"/>
    <xf numFmtId="164" fontId="2" fillId="0" borderId="0" xfId="0" applyNumberFormat="1" applyFont="1" applyAlignment="1">
      <alignment vertical="top"/>
    </xf>
    <xf numFmtId="164" fontId="2" fillId="7" borderId="0" xfId="0" applyNumberFormat="1" applyFont="1" applyFill="1" applyAlignment="1">
      <alignment vertical="top"/>
    </xf>
    <xf numFmtId="164" fontId="2" fillId="8" borderId="0" xfId="0" applyNumberFormat="1" applyFont="1" applyFill="1" applyAlignment="1">
      <alignment vertical="top"/>
    </xf>
    <xf numFmtId="164" fontId="0" fillId="0" borderId="0" xfId="0" applyNumberFormat="1"/>
    <xf numFmtId="0" fontId="5" fillId="0" borderId="0" xfId="0" applyFont="1" applyAlignment="1">
      <alignment horizontal="center" vertical="top"/>
    </xf>
    <xf numFmtId="0" fontId="3" fillId="0" borderId="3" xfId="0" applyFont="1" applyBorder="1" applyAlignment="1">
      <alignment vertical="top"/>
    </xf>
    <xf numFmtId="0" fontId="3" fillId="0" borderId="3" xfId="0" applyFont="1" applyBorder="1" applyAlignment="1">
      <alignment vertical="top" wrapText="1"/>
    </xf>
    <xf numFmtId="164" fontId="3" fillId="0" borderId="3" xfId="0" applyNumberFormat="1" applyFont="1" applyBorder="1" applyAlignment="1">
      <alignment vertical="top"/>
    </xf>
    <xf numFmtId="49" fontId="5" fillId="2" borderId="3" xfId="0" applyNumberFormat="1" applyFont="1" applyFill="1" applyBorder="1" applyAlignment="1">
      <alignment vertical="top"/>
    </xf>
    <xf numFmtId="49" fontId="5" fillId="2" borderId="3" xfId="0" applyNumberFormat="1" applyFont="1" applyFill="1" applyBorder="1" applyAlignment="1">
      <alignment vertical="top" wrapText="1"/>
    </xf>
    <xf numFmtId="3" fontId="6" fillId="2" borderId="3" xfId="0" applyNumberFormat="1" applyFont="1" applyFill="1" applyBorder="1" applyAlignment="1">
      <alignment vertical="top"/>
    </xf>
    <xf numFmtId="164" fontId="6" fillId="2" borderId="3" xfId="0" applyNumberFormat="1" applyFont="1" applyFill="1" applyBorder="1" applyAlignment="1">
      <alignment vertical="top"/>
    </xf>
    <xf numFmtId="49" fontId="5" fillId="3" borderId="3" xfId="0" applyNumberFormat="1" applyFont="1" applyFill="1" applyBorder="1" applyAlignment="1">
      <alignment vertical="top"/>
    </xf>
    <xf numFmtId="49" fontId="5" fillId="3" borderId="3" xfId="0" applyNumberFormat="1" applyFont="1" applyFill="1" applyBorder="1" applyAlignment="1">
      <alignment vertical="top" wrapText="1"/>
    </xf>
    <xf numFmtId="4" fontId="6" fillId="3" borderId="3" xfId="0" applyNumberFormat="1" applyFont="1" applyFill="1" applyBorder="1" applyAlignment="1">
      <alignment vertical="top"/>
    </xf>
    <xf numFmtId="164" fontId="6" fillId="3" borderId="3" xfId="0" applyNumberFormat="1" applyFont="1" applyFill="1" applyBorder="1" applyAlignment="1">
      <alignment vertical="top"/>
    </xf>
    <xf numFmtId="0" fontId="5" fillId="0" borderId="0" xfId="0" applyFont="1" applyAlignment="1">
      <alignment horizontal="center" vertical="top"/>
    </xf>
    <xf numFmtId="164" fontId="11" fillId="7" borderId="1" xfId="0" applyNumberFormat="1" applyFont="1" applyFill="1" applyBorder="1" applyAlignment="1">
      <alignment horizontal="center" vertical="top"/>
    </xf>
    <xf numFmtId="164" fontId="11" fillId="7" borderId="2" xfId="0" applyNumberFormat="1" applyFont="1" applyFill="1" applyBorder="1" applyAlignment="1">
      <alignment horizontal="center" vertical="top"/>
    </xf>
  </cellXfs>
  <cellStyles count="4">
    <cellStyle name="Millares 3" xfId="3" xr:uid="{366E6119-DE03-4BAD-AF09-DD27F5556C8F}"/>
    <cellStyle name="Normal" xfId="0" builtinId="0"/>
    <cellStyle name="Normal 2" xfId="2" xr:uid="{6B6934DB-8376-44A3-B8F1-98747239E08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91440</xdr:rowOff>
    </xdr:from>
    <xdr:to>
      <xdr:col>1</xdr:col>
      <xdr:colOff>220980</xdr:colOff>
      <xdr:row>5</xdr:row>
      <xdr:rowOff>45720</xdr:rowOff>
    </xdr:to>
    <xdr:pic>
      <xdr:nvPicPr>
        <xdr:cNvPr id="2" name="Imagen 1">
          <a:extLst>
            <a:ext uri="{FF2B5EF4-FFF2-40B4-BE49-F238E27FC236}">
              <a16:creationId xmlns:a16="http://schemas.microsoft.com/office/drawing/2014/main" id="{E6165F12-38B4-42C7-8128-2E93398BE24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01" t="6638" r="76986" b="84475"/>
        <a:stretch/>
      </xdr:blipFill>
      <xdr:spPr bwMode="auto">
        <a:xfrm>
          <a:off x="76200" y="91440"/>
          <a:ext cx="990600" cy="944880"/>
        </a:xfrm>
        <a:prstGeom prst="rect">
          <a:avLst/>
        </a:prstGeom>
        <a:noFill/>
        <a:ln>
          <a:noFill/>
        </a:ln>
        <a:extLst>
          <a:ext uri="{53640926-AAD7-44D8-BBD7-CCE9431645EC}">
            <a14:shadowObscured xmlns:a14="http://schemas.microsoft.com/office/drawing/2010/main"/>
          </a:ext>
        </a:extLst>
      </xdr:spPr>
    </xdr:pic>
    <xdr:clientData/>
  </xdr:twoCellAnchor>
  <xdr:oneCellAnchor>
    <xdr:from>
      <xdr:col>1</xdr:col>
      <xdr:colOff>182879</xdr:colOff>
      <xdr:row>0</xdr:row>
      <xdr:rowOff>167640</xdr:rowOff>
    </xdr:from>
    <xdr:ext cx="1312491" cy="781240"/>
    <xdr:sp macro="" textlink="">
      <xdr:nvSpPr>
        <xdr:cNvPr id="3" name="CuadroTexto 2">
          <a:extLst>
            <a:ext uri="{FF2B5EF4-FFF2-40B4-BE49-F238E27FC236}">
              <a16:creationId xmlns:a16="http://schemas.microsoft.com/office/drawing/2014/main" id="{D75178F0-1476-4BC4-8A58-F5CB5717B55D}"/>
            </a:ext>
          </a:extLst>
        </xdr:cNvPr>
        <xdr:cNvSpPr txBox="1"/>
      </xdr:nvSpPr>
      <xdr:spPr>
        <a:xfrm>
          <a:off x="1028699" y="167640"/>
          <a:ext cx="1312491"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ALCALDIA</a:t>
          </a:r>
          <a:r>
            <a:rPr lang="en-US" sz="1100" b="1" baseline="0"/>
            <a:t>             DE SAN PEDRO    DE MACORIS.     Gestion 2020-2024</a:t>
          </a:r>
          <a:endParaRPr lang="en-US" sz="1100" b="1"/>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D708-0AD9-4081-98A5-851A447410BA}">
  <sheetPr>
    <pageSetUpPr fitToPage="1"/>
  </sheetPr>
  <dimension ref="A1:G67"/>
  <sheetViews>
    <sheetView tabSelected="1" view="pageBreakPreview" zoomScaleNormal="100" zoomScaleSheetLayoutView="100" workbookViewId="0">
      <selection activeCell="F51" sqref="F51"/>
    </sheetView>
  </sheetViews>
  <sheetFormatPr baseColWidth="10" defaultColWidth="18.33203125" defaultRowHeight="14.4" x14ac:dyDescent="0.3"/>
  <cols>
    <col min="1" max="1" width="12.33203125" bestFit="1" customWidth="1"/>
    <col min="2" max="2" width="13" customWidth="1"/>
    <col min="3" max="3" width="8" customWidth="1"/>
    <col min="4" max="4" width="67.109375" customWidth="1"/>
    <col min="5" max="5" width="15.5546875" customWidth="1"/>
    <col min="6" max="7" width="27.6640625" style="35" bestFit="1" customWidth="1"/>
  </cols>
  <sheetData>
    <row r="1" spans="1:7" s="1" customFormat="1" ht="15.6" x14ac:dyDescent="0.3">
      <c r="A1" s="48" t="s">
        <v>77</v>
      </c>
      <c r="B1" s="48"/>
      <c r="C1" s="48"/>
      <c r="D1" s="48"/>
      <c r="E1" s="48"/>
      <c r="F1" s="48"/>
      <c r="G1" s="48"/>
    </row>
    <row r="2" spans="1:7" s="1" customFormat="1" ht="15.6" x14ac:dyDescent="0.3">
      <c r="A2" s="36"/>
      <c r="B2" s="36"/>
      <c r="C2" s="36"/>
      <c r="D2" s="36"/>
      <c r="E2" s="36"/>
      <c r="F2" s="36"/>
      <c r="G2" s="36"/>
    </row>
    <row r="3" spans="1:7" s="1" customFormat="1" ht="15.6" x14ac:dyDescent="0.3">
      <c r="A3" s="36"/>
      <c r="B3" s="36"/>
      <c r="C3" s="36"/>
      <c r="D3" s="36"/>
      <c r="E3" s="36"/>
      <c r="F3" s="36"/>
      <c r="G3" s="36"/>
    </row>
    <row r="4" spans="1:7" s="1" customFormat="1" ht="15.6" x14ac:dyDescent="0.3">
      <c r="A4" s="36"/>
      <c r="B4" s="36"/>
      <c r="C4" s="36"/>
      <c r="D4" s="36"/>
      <c r="E4" s="36"/>
      <c r="F4" s="36"/>
      <c r="G4" s="36"/>
    </row>
    <row r="5" spans="1:7" s="1" customFormat="1" ht="15.6" x14ac:dyDescent="0.3">
      <c r="A5" s="36"/>
      <c r="B5" s="36"/>
      <c r="C5" s="36"/>
      <c r="D5" s="36"/>
      <c r="E5" s="36"/>
      <c r="F5" s="36"/>
      <c r="G5" s="36"/>
    </row>
    <row r="6" spans="1:7" s="1" customFormat="1" ht="15.6" x14ac:dyDescent="0.3">
      <c r="A6" s="36"/>
      <c r="B6" s="36"/>
      <c r="C6" s="36"/>
      <c r="D6" s="36"/>
      <c r="E6" s="36"/>
      <c r="F6" s="36"/>
      <c r="G6" s="36"/>
    </row>
    <row r="7" spans="1:7" s="1" customFormat="1" ht="15.6" x14ac:dyDescent="0.3">
      <c r="A7" s="48" t="s">
        <v>78</v>
      </c>
      <c r="B7" s="48"/>
      <c r="C7" s="48"/>
      <c r="D7" s="48"/>
      <c r="E7" s="48"/>
      <c r="F7" s="48"/>
      <c r="G7" s="48"/>
    </row>
    <row r="8" spans="1:7" s="1" customFormat="1" ht="15.6" x14ac:dyDescent="0.3">
      <c r="A8" s="37" t="s">
        <v>1</v>
      </c>
      <c r="B8" s="37" t="s">
        <v>2</v>
      </c>
      <c r="C8" s="37" t="s">
        <v>3</v>
      </c>
      <c r="D8" s="38" t="s">
        <v>4</v>
      </c>
      <c r="E8" s="37" t="s">
        <v>5</v>
      </c>
      <c r="F8" s="39" t="s">
        <v>6</v>
      </c>
      <c r="G8" s="39" t="s">
        <v>7</v>
      </c>
    </row>
    <row r="9" spans="1:7" s="1" customFormat="1" ht="15.6" x14ac:dyDescent="0.3">
      <c r="A9" s="40" t="s">
        <v>8</v>
      </c>
      <c r="B9" s="40" t="s">
        <v>9</v>
      </c>
      <c r="C9" s="40" t="s">
        <v>10</v>
      </c>
      <c r="D9" s="41" t="s">
        <v>0</v>
      </c>
      <c r="E9" s="42"/>
      <c r="F9" s="43"/>
      <c r="G9" s="43"/>
    </row>
    <row r="10" spans="1:7" s="1" customFormat="1" ht="15.6" x14ac:dyDescent="0.3">
      <c r="A10" s="44" t="s">
        <v>14</v>
      </c>
      <c r="B10" s="44" t="s">
        <v>9</v>
      </c>
      <c r="C10" s="44" t="s">
        <v>10</v>
      </c>
      <c r="D10" s="45" t="s">
        <v>73</v>
      </c>
      <c r="E10" s="46"/>
      <c r="F10" s="47"/>
      <c r="G10" s="47">
        <f>+SUM(G11:G25)</f>
        <v>0</v>
      </c>
    </row>
    <row r="11" spans="1:7" s="1" customFormat="1" ht="31.2" x14ac:dyDescent="0.3">
      <c r="A11" s="5" t="s">
        <v>15</v>
      </c>
      <c r="B11" s="6" t="s">
        <v>11</v>
      </c>
      <c r="C11" s="6" t="s">
        <v>16</v>
      </c>
      <c r="D11" s="7" t="s">
        <v>17</v>
      </c>
      <c r="E11" s="8">
        <v>21</v>
      </c>
      <c r="F11" s="26">
        <v>0</v>
      </c>
      <c r="G11" s="27">
        <f>ROUND(E11*F11,2)</f>
        <v>0</v>
      </c>
    </row>
    <row r="12" spans="1:7" s="1" customFormat="1" ht="62.4" x14ac:dyDescent="0.3">
      <c r="A12" s="9"/>
      <c r="B12" s="9"/>
      <c r="C12" s="9"/>
      <c r="D12" s="7" t="s">
        <v>18</v>
      </c>
      <c r="E12" s="9"/>
      <c r="F12" s="26"/>
      <c r="G12" s="26"/>
    </row>
    <row r="13" spans="1:7" s="1" customFormat="1" ht="31.2" x14ac:dyDescent="0.3">
      <c r="A13" s="5" t="s">
        <v>19</v>
      </c>
      <c r="B13" s="6" t="s">
        <v>11</v>
      </c>
      <c r="C13" s="6" t="s">
        <v>20</v>
      </c>
      <c r="D13" s="7" t="s">
        <v>21</v>
      </c>
      <c r="E13" s="8">
        <v>1611.79</v>
      </c>
      <c r="F13" s="26">
        <v>0</v>
      </c>
      <c r="G13" s="27">
        <f>ROUND(E13*F13,2)</f>
        <v>0</v>
      </c>
    </row>
    <row r="14" spans="1:7" s="1" customFormat="1" ht="46.8" x14ac:dyDescent="0.3">
      <c r="A14" s="9"/>
      <c r="B14" s="9"/>
      <c r="C14" s="9"/>
      <c r="D14" s="7" t="s">
        <v>22</v>
      </c>
      <c r="E14" s="9"/>
      <c r="F14" s="26"/>
      <c r="G14" s="26"/>
    </row>
    <row r="15" spans="1:7" s="1" customFormat="1" ht="31.2" x14ac:dyDescent="0.3">
      <c r="A15" s="5" t="s">
        <v>23</v>
      </c>
      <c r="B15" s="6" t="s">
        <v>11</v>
      </c>
      <c r="C15" s="6" t="s">
        <v>20</v>
      </c>
      <c r="D15" s="7" t="s">
        <v>24</v>
      </c>
      <c r="E15" s="8">
        <v>14582.9</v>
      </c>
      <c r="F15" s="26">
        <v>0</v>
      </c>
      <c r="G15" s="27">
        <f>ROUND(E15*F15,2)</f>
        <v>0</v>
      </c>
    </row>
    <row r="16" spans="1:7" s="1" customFormat="1" ht="78" x14ac:dyDescent="0.3">
      <c r="A16" s="9"/>
      <c r="B16" s="9"/>
      <c r="C16" s="9"/>
      <c r="D16" s="7" t="s">
        <v>25</v>
      </c>
      <c r="E16" s="9"/>
      <c r="F16" s="26"/>
      <c r="G16" s="26"/>
    </row>
    <row r="17" spans="1:7" s="1" customFormat="1" ht="31.2" x14ac:dyDescent="0.3">
      <c r="A17" s="5" t="s">
        <v>26</v>
      </c>
      <c r="B17" s="6" t="s">
        <v>11</v>
      </c>
      <c r="C17" s="6" t="s">
        <v>20</v>
      </c>
      <c r="D17" s="7" t="s">
        <v>27</v>
      </c>
      <c r="E17" s="8">
        <v>840.5</v>
      </c>
      <c r="F17" s="26">
        <v>0</v>
      </c>
      <c r="G17" s="27">
        <f>ROUND(E17*F17,2)</f>
        <v>0</v>
      </c>
    </row>
    <row r="18" spans="1:7" s="1" customFormat="1" ht="46.8" x14ac:dyDescent="0.3">
      <c r="A18" s="9"/>
      <c r="B18" s="9"/>
      <c r="C18" s="9"/>
      <c r="D18" s="7" t="s">
        <v>28</v>
      </c>
      <c r="E18" s="9"/>
      <c r="F18" s="26"/>
      <c r="G18" s="26"/>
    </row>
    <row r="19" spans="1:7" s="1" customFormat="1" ht="31.2" x14ac:dyDescent="0.3">
      <c r="A19" s="5" t="s">
        <v>29</v>
      </c>
      <c r="B19" s="6" t="s">
        <v>11</v>
      </c>
      <c r="C19" s="6" t="s">
        <v>20</v>
      </c>
      <c r="D19" s="7" t="s">
        <v>30</v>
      </c>
      <c r="E19" s="8">
        <v>199.8</v>
      </c>
      <c r="F19" s="26">
        <v>0</v>
      </c>
      <c r="G19" s="27">
        <f>ROUND(E19*F19,2)</f>
        <v>0</v>
      </c>
    </row>
    <row r="20" spans="1:7" s="1" customFormat="1" ht="78" x14ac:dyDescent="0.3">
      <c r="A20" s="9"/>
      <c r="B20" s="9"/>
      <c r="C20" s="9"/>
      <c r="D20" s="7" t="s">
        <v>31</v>
      </c>
      <c r="E20" s="9"/>
      <c r="F20" s="26"/>
      <c r="G20" s="26"/>
    </row>
    <row r="21" spans="1:7" s="1" customFormat="1" ht="31.2" x14ac:dyDescent="0.3">
      <c r="A21" s="5" t="s">
        <v>32</v>
      </c>
      <c r="B21" s="6" t="s">
        <v>11</v>
      </c>
      <c r="C21" s="6" t="s">
        <v>12</v>
      </c>
      <c r="D21" s="7" t="s">
        <v>33</v>
      </c>
      <c r="E21" s="8">
        <v>880</v>
      </c>
      <c r="F21" s="26">
        <v>0</v>
      </c>
      <c r="G21" s="27">
        <f>ROUND(E21*F21,2)</f>
        <v>0</v>
      </c>
    </row>
    <row r="22" spans="1:7" s="1" customFormat="1" ht="46.8" x14ac:dyDescent="0.3">
      <c r="A22" s="9"/>
      <c r="B22" s="9"/>
      <c r="C22" s="9"/>
      <c r="D22" s="7" t="s">
        <v>34</v>
      </c>
      <c r="E22" s="9"/>
      <c r="F22" s="26"/>
      <c r="G22" s="26"/>
    </row>
    <row r="23" spans="1:7" s="1" customFormat="1" ht="31.2" x14ac:dyDescent="0.3">
      <c r="A23" s="5" t="s">
        <v>35</v>
      </c>
      <c r="B23" s="6" t="s">
        <v>11</v>
      </c>
      <c r="C23" s="6" t="s">
        <v>13</v>
      </c>
      <c r="D23" s="7" t="s">
        <v>36</v>
      </c>
      <c r="E23" s="8">
        <v>80</v>
      </c>
      <c r="F23" s="26">
        <v>0</v>
      </c>
      <c r="G23" s="27">
        <f>ROUND(E23*F23,2)</f>
        <v>0</v>
      </c>
    </row>
    <row r="24" spans="1:7" s="1" customFormat="1" ht="62.4" x14ac:dyDescent="0.3">
      <c r="A24" s="9"/>
      <c r="B24" s="6"/>
      <c r="C24" s="6"/>
      <c r="D24" s="7" t="s">
        <v>37</v>
      </c>
      <c r="E24" s="9"/>
      <c r="F24" s="26"/>
      <c r="G24" s="26"/>
    </row>
    <row r="25" spans="1:7" s="1" customFormat="1" ht="31.2" x14ac:dyDescent="0.3">
      <c r="A25" s="5" t="s">
        <v>74</v>
      </c>
      <c r="B25" s="6" t="s">
        <v>11</v>
      </c>
      <c r="C25" s="6" t="s">
        <v>13</v>
      </c>
      <c r="D25" s="7" t="s">
        <v>75</v>
      </c>
      <c r="E25" s="8">
        <v>36</v>
      </c>
      <c r="F25" s="26">
        <v>0</v>
      </c>
      <c r="G25" s="27">
        <f>ROUND(E25*F25,2)</f>
        <v>0</v>
      </c>
    </row>
    <row r="26" spans="1:7" s="1" customFormat="1" ht="15.6" x14ac:dyDescent="0.3">
      <c r="A26" s="9"/>
      <c r="B26" s="9"/>
      <c r="C26" s="9"/>
      <c r="D26" s="7"/>
      <c r="E26" s="9"/>
      <c r="F26" s="26"/>
      <c r="G26" s="26"/>
    </row>
    <row r="27" spans="1:7" s="1" customFormat="1" ht="15.6" x14ac:dyDescent="0.3">
      <c r="A27" s="9"/>
      <c r="B27" s="9"/>
      <c r="C27" s="9"/>
      <c r="D27" s="7"/>
      <c r="E27" s="9"/>
      <c r="F27" s="26"/>
      <c r="G27" s="26"/>
    </row>
    <row r="28" spans="1:7" s="1" customFormat="1" ht="15.6" x14ac:dyDescent="0.3">
      <c r="A28" s="11"/>
      <c r="B28" s="11"/>
      <c r="C28" s="11"/>
      <c r="D28" s="12"/>
      <c r="E28" s="11"/>
      <c r="F28" s="29"/>
      <c r="G28" s="29"/>
    </row>
    <row r="29" spans="1:7" s="1" customFormat="1" ht="15.6" x14ac:dyDescent="0.3">
      <c r="A29" s="2" t="s">
        <v>38</v>
      </c>
      <c r="B29" s="2" t="s">
        <v>9</v>
      </c>
      <c r="C29" s="2" t="s">
        <v>10</v>
      </c>
      <c r="D29" s="3" t="s">
        <v>39</v>
      </c>
      <c r="E29" s="4"/>
      <c r="F29" s="25"/>
      <c r="G29" s="25">
        <f>+G30+G41</f>
        <v>0</v>
      </c>
    </row>
    <row r="30" spans="1:7" s="1" customFormat="1" ht="15.6" x14ac:dyDescent="0.3">
      <c r="A30" s="13" t="s">
        <v>40</v>
      </c>
      <c r="B30" s="13" t="s">
        <v>9</v>
      </c>
      <c r="C30" s="13" t="s">
        <v>10</v>
      </c>
      <c r="D30" s="14" t="s">
        <v>41</v>
      </c>
      <c r="E30" s="15"/>
      <c r="F30" s="30"/>
      <c r="G30" s="30">
        <f>+SUM(G31:G40)</f>
        <v>0</v>
      </c>
    </row>
    <row r="31" spans="1:7" s="1" customFormat="1" ht="15.6" x14ac:dyDescent="0.3">
      <c r="A31" s="5" t="s">
        <v>42</v>
      </c>
      <c r="B31" s="6" t="s">
        <v>11</v>
      </c>
      <c r="C31" s="6" t="s">
        <v>43</v>
      </c>
      <c r="D31" s="7" t="s">
        <v>79</v>
      </c>
      <c r="E31" s="8">
        <v>1</v>
      </c>
      <c r="F31" s="26">
        <v>0</v>
      </c>
      <c r="G31" s="27">
        <f t="shared" ref="G31:G40" si="0">ROUND(E31*F31,2)</f>
        <v>0</v>
      </c>
    </row>
    <row r="32" spans="1:7" s="1" customFormat="1" ht="15.6" x14ac:dyDescent="0.3">
      <c r="A32" s="5" t="s">
        <v>44</v>
      </c>
      <c r="B32" s="6" t="s">
        <v>11</v>
      </c>
      <c r="C32" s="6" t="s">
        <v>43</v>
      </c>
      <c r="D32" s="7" t="s">
        <v>80</v>
      </c>
      <c r="E32" s="8">
        <v>1</v>
      </c>
      <c r="F32" s="26">
        <v>0</v>
      </c>
      <c r="G32" s="27">
        <f t="shared" si="0"/>
        <v>0</v>
      </c>
    </row>
    <row r="33" spans="1:7" s="1" customFormat="1" ht="15.6" x14ac:dyDescent="0.3">
      <c r="A33" s="5" t="s">
        <v>45</v>
      </c>
      <c r="B33" s="6" t="s">
        <v>11</v>
      </c>
      <c r="C33" s="6" t="s">
        <v>43</v>
      </c>
      <c r="D33" s="7" t="s">
        <v>81</v>
      </c>
      <c r="E33" s="8">
        <v>1</v>
      </c>
      <c r="F33" s="26">
        <v>0</v>
      </c>
      <c r="G33" s="27">
        <f t="shared" si="0"/>
        <v>0</v>
      </c>
    </row>
    <row r="34" spans="1:7" s="1" customFormat="1" ht="15.6" x14ac:dyDescent="0.3">
      <c r="A34" s="5" t="s">
        <v>46</v>
      </c>
      <c r="B34" s="6" t="s">
        <v>11</v>
      </c>
      <c r="C34" s="6" t="s">
        <v>43</v>
      </c>
      <c r="D34" s="7" t="s">
        <v>82</v>
      </c>
      <c r="E34" s="8">
        <v>5</v>
      </c>
      <c r="F34" s="26">
        <v>0</v>
      </c>
      <c r="G34" s="27">
        <f t="shared" si="0"/>
        <v>0</v>
      </c>
    </row>
    <row r="35" spans="1:7" s="1" customFormat="1" ht="15.6" x14ac:dyDescent="0.3">
      <c r="A35" s="5" t="s">
        <v>47</v>
      </c>
      <c r="B35" s="6" t="s">
        <v>11</v>
      </c>
      <c r="C35" s="6" t="s">
        <v>43</v>
      </c>
      <c r="D35" s="7" t="s">
        <v>83</v>
      </c>
      <c r="E35" s="8">
        <v>5</v>
      </c>
      <c r="F35" s="26">
        <v>0</v>
      </c>
      <c r="G35" s="27">
        <f t="shared" si="0"/>
        <v>0</v>
      </c>
    </row>
    <row r="36" spans="1:7" s="1" customFormat="1" ht="15.6" x14ac:dyDescent="0.3">
      <c r="A36" s="5" t="s">
        <v>48</v>
      </c>
      <c r="B36" s="6" t="s">
        <v>11</v>
      </c>
      <c r="C36" s="6" t="s">
        <v>43</v>
      </c>
      <c r="D36" s="7" t="s">
        <v>84</v>
      </c>
      <c r="E36" s="8">
        <v>10</v>
      </c>
      <c r="F36" s="26">
        <v>0</v>
      </c>
      <c r="G36" s="27">
        <f t="shared" si="0"/>
        <v>0</v>
      </c>
    </row>
    <row r="37" spans="1:7" s="1" customFormat="1" ht="15.6" x14ac:dyDescent="0.3">
      <c r="A37" s="5" t="s">
        <v>49</v>
      </c>
      <c r="B37" s="6" t="s">
        <v>11</v>
      </c>
      <c r="C37" s="6" t="s">
        <v>43</v>
      </c>
      <c r="D37" s="7" t="s">
        <v>85</v>
      </c>
      <c r="E37" s="8">
        <v>2</v>
      </c>
      <c r="F37" s="26">
        <v>0</v>
      </c>
      <c r="G37" s="27">
        <f t="shared" si="0"/>
        <v>0</v>
      </c>
    </row>
    <row r="38" spans="1:7" s="1" customFormat="1" ht="15.6" x14ac:dyDescent="0.3">
      <c r="A38" s="5" t="s">
        <v>50</v>
      </c>
      <c r="B38" s="6" t="s">
        <v>11</v>
      </c>
      <c r="C38" s="6" t="s">
        <v>43</v>
      </c>
      <c r="D38" s="7" t="s">
        <v>86</v>
      </c>
      <c r="E38" s="8">
        <v>2</v>
      </c>
      <c r="F38" s="26">
        <v>0</v>
      </c>
      <c r="G38" s="27">
        <f t="shared" si="0"/>
        <v>0</v>
      </c>
    </row>
    <row r="39" spans="1:7" s="1" customFormat="1" ht="15.6" x14ac:dyDescent="0.3">
      <c r="A39" s="5" t="s">
        <v>51</v>
      </c>
      <c r="B39" s="6" t="s">
        <v>11</v>
      </c>
      <c r="C39" s="6" t="s">
        <v>43</v>
      </c>
      <c r="D39" s="7" t="s">
        <v>87</v>
      </c>
      <c r="E39" s="8">
        <v>1</v>
      </c>
      <c r="F39" s="26">
        <v>0</v>
      </c>
      <c r="G39" s="27">
        <f t="shared" si="0"/>
        <v>0</v>
      </c>
    </row>
    <row r="40" spans="1:7" s="1" customFormat="1" ht="15.6" x14ac:dyDescent="0.3">
      <c r="A40" s="5" t="s">
        <v>52</v>
      </c>
      <c r="B40" s="6" t="s">
        <v>11</v>
      </c>
      <c r="C40" s="6" t="s">
        <v>43</v>
      </c>
      <c r="D40" s="7" t="s">
        <v>88</v>
      </c>
      <c r="E40" s="8">
        <v>2</v>
      </c>
      <c r="F40" s="26">
        <v>0</v>
      </c>
      <c r="G40" s="27">
        <f t="shared" si="0"/>
        <v>0</v>
      </c>
    </row>
    <row r="41" spans="1:7" s="1" customFormat="1" ht="15.6" x14ac:dyDescent="0.3">
      <c r="A41" s="13" t="s">
        <v>53</v>
      </c>
      <c r="B41" s="13" t="s">
        <v>9</v>
      </c>
      <c r="C41" s="13" t="s">
        <v>10</v>
      </c>
      <c r="D41" s="14" t="s">
        <v>54</v>
      </c>
      <c r="E41" s="15"/>
      <c r="F41" s="30"/>
      <c r="G41" s="30">
        <f>+SUM(G42:G47)</f>
        <v>0</v>
      </c>
    </row>
    <row r="42" spans="1:7" s="1" customFormat="1" ht="15.6" x14ac:dyDescent="0.3">
      <c r="A42" s="5" t="s">
        <v>55</v>
      </c>
      <c r="B42" s="6" t="s">
        <v>11</v>
      </c>
      <c r="C42" s="6" t="s">
        <v>56</v>
      </c>
      <c r="D42" s="7" t="s">
        <v>89</v>
      </c>
      <c r="E42" s="8">
        <v>88</v>
      </c>
      <c r="F42" s="26">
        <v>0</v>
      </c>
      <c r="G42" s="27">
        <f t="shared" ref="G42:G47" si="1">ROUND(E42*F42,2)</f>
        <v>0</v>
      </c>
    </row>
    <row r="43" spans="1:7" s="1" customFormat="1" ht="15.6" x14ac:dyDescent="0.3">
      <c r="A43" s="5" t="s">
        <v>57</v>
      </c>
      <c r="B43" s="6" t="s">
        <v>11</v>
      </c>
      <c r="C43" s="6" t="s">
        <v>56</v>
      </c>
      <c r="D43" s="7" t="s">
        <v>90</v>
      </c>
      <c r="E43" s="8">
        <v>44</v>
      </c>
      <c r="F43" s="26">
        <v>0</v>
      </c>
      <c r="G43" s="27">
        <f t="shared" si="1"/>
        <v>0</v>
      </c>
    </row>
    <row r="44" spans="1:7" s="1" customFormat="1" ht="15.6" x14ac:dyDescent="0.3">
      <c r="A44" s="5" t="s">
        <v>58</v>
      </c>
      <c r="B44" s="6" t="s">
        <v>11</v>
      </c>
      <c r="C44" s="6" t="s">
        <v>56</v>
      </c>
      <c r="D44" s="7" t="s">
        <v>91</v>
      </c>
      <c r="E44" s="8">
        <v>20</v>
      </c>
      <c r="F44" s="26">
        <v>0</v>
      </c>
      <c r="G44" s="27">
        <f t="shared" si="1"/>
        <v>0</v>
      </c>
    </row>
    <row r="45" spans="1:7" s="1" customFormat="1" ht="15.6" x14ac:dyDescent="0.3">
      <c r="A45" s="5" t="s">
        <v>59</v>
      </c>
      <c r="B45" s="6" t="s">
        <v>11</v>
      </c>
      <c r="C45" s="6" t="s">
        <v>56</v>
      </c>
      <c r="D45" s="7" t="s">
        <v>92</v>
      </c>
      <c r="E45" s="8">
        <v>16</v>
      </c>
      <c r="F45" s="26">
        <v>0</v>
      </c>
      <c r="G45" s="27">
        <f t="shared" si="1"/>
        <v>0</v>
      </c>
    </row>
    <row r="46" spans="1:7" s="1" customFormat="1" ht="15.6" x14ac:dyDescent="0.3">
      <c r="A46" s="5" t="s">
        <v>60</v>
      </c>
      <c r="B46" s="6" t="s">
        <v>11</v>
      </c>
      <c r="C46" s="6" t="s">
        <v>56</v>
      </c>
      <c r="D46" s="7" t="s">
        <v>93</v>
      </c>
      <c r="E46" s="8">
        <v>16</v>
      </c>
      <c r="F46" s="26">
        <v>0</v>
      </c>
      <c r="G46" s="27">
        <f t="shared" si="1"/>
        <v>0</v>
      </c>
    </row>
    <row r="47" spans="1:7" s="1" customFormat="1" ht="15.6" x14ac:dyDescent="0.3">
      <c r="A47" s="5" t="s">
        <v>61</v>
      </c>
      <c r="B47" s="6" t="s">
        <v>11</v>
      </c>
      <c r="C47" s="6" t="s">
        <v>56</v>
      </c>
      <c r="D47" s="7" t="s">
        <v>94</v>
      </c>
      <c r="E47" s="8">
        <v>74</v>
      </c>
      <c r="F47" s="26">
        <v>0</v>
      </c>
      <c r="G47" s="27">
        <f t="shared" si="1"/>
        <v>0</v>
      </c>
    </row>
    <row r="48" spans="1:7" s="1" customFormat="1" ht="15.6" x14ac:dyDescent="0.3">
      <c r="A48" s="5"/>
      <c r="B48" s="6"/>
      <c r="C48" s="6"/>
      <c r="D48" s="7"/>
      <c r="E48" s="8"/>
      <c r="F48" s="26"/>
      <c r="G48" s="27"/>
    </row>
    <row r="49" spans="1:7" s="1" customFormat="1" ht="15.6" x14ac:dyDescent="0.3">
      <c r="A49" s="11"/>
      <c r="B49" s="11"/>
      <c r="C49" s="11"/>
      <c r="D49" s="12"/>
      <c r="E49" s="11"/>
      <c r="F49" s="29"/>
      <c r="G49" s="29"/>
    </row>
    <row r="50" spans="1:7" s="1" customFormat="1" ht="15.6" x14ac:dyDescent="0.3">
      <c r="A50" s="11"/>
      <c r="B50" s="11"/>
      <c r="C50" s="11"/>
      <c r="D50" s="12"/>
      <c r="E50" s="11"/>
      <c r="F50" s="29"/>
      <c r="G50" s="29"/>
    </row>
    <row r="51" spans="1:7" s="1" customFormat="1" ht="15.6" x14ac:dyDescent="0.3">
      <c r="A51" s="9"/>
      <c r="B51" s="9"/>
      <c r="C51" s="9"/>
      <c r="D51" s="10" t="s">
        <v>62</v>
      </c>
      <c r="E51" s="16"/>
      <c r="F51" s="28"/>
      <c r="G51" s="28">
        <f>+G29+G10</f>
        <v>0</v>
      </c>
    </row>
    <row r="52" spans="1:7" s="1" customFormat="1" ht="15.6" x14ac:dyDescent="0.3">
      <c r="F52" s="31"/>
      <c r="G52" s="31"/>
    </row>
    <row r="53" spans="1:7" s="1" customFormat="1" ht="15.6" x14ac:dyDescent="0.3">
      <c r="F53" s="31"/>
      <c r="G53" s="31"/>
    </row>
    <row r="54" spans="1:7" s="1" customFormat="1" ht="15.6" x14ac:dyDescent="0.3">
      <c r="F54" s="31"/>
      <c r="G54" s="31"/>
    </row>
    <row r="55" spans="1:7" s="1" customFormat="1" ht="15.6" x14ac:dyDescent="0.3">
      <c r="D55" s="3" t="s">
        <v>70</v>
      </c>
      <c r="E55" s="4"/>
      <c r="F55" s="25"/>
      <c r="G55" s="25"/>
    </row>
    <row r="56" spans="1:7" x14ac:dyDescent="0.3">
      <c r="D56" s="18"/>
      <c r="E56" s="17"/>
      <c r="F56" s="32"/>
      <c r="G56" s="33"/>
    </row>
    <row r="57" spans="1:7" ht="15.6" x14ac:dyDescent="0.3">
      <c r="D57" s="7" t="s">
        <v>63</v>
      </c>
      <c r="E57" s="24">
        <v>0.1</v>
      </c>
      <c r="F57" s="26"/>
      <c r="G57" s="27">
        <f>+E57*$G$51</f>
        <v>0</v>
      </c>
    </row>
    <row r="58" spans="1:7" ht="15.6" x14ac:dyDescent="0.3">
      <c r="D58" s="7" t="s">
        <v>64</v>
      </c>
      <c r="E58" s="24">
        <v>0.02</v>
      </c>
      <c r="F58" s="26"/>
      <c r="G58" s="27">
        <f>+E58*$G$51</f>
        <v>0</v>
      </c>
    </row>
    <row r="59" spans="1:7" ht="15.6" x14ac:dyDescent="0.3">
      <c r="D59" s="7" t="s">
        <v>65</v>
      </c>
      <c r="E59" s="24">
        <v>0.01</v>
      </c>
      <c r="F59" s="26"/>
      <c r="G59" s="27">
        <f>+E59*$G$51</f>
        <v>0</v>
      </c>
    </row>
    <row r="60" spans="1:7" ht="15.6" x14ac:dyDescent="0.3">
      <c r="D60" s="7" t="s">
        <v>66</v>
      </c>
      <c r="E60" s="24">
        <v>0.01</v>
      </c>
      <c r="F60" s="26"/>
      <c r="G60" s="27">
        <f>+E60*$G$51</f>
        <v>0</v>
      </c>
    </row>
    <row r="61" spans="1:7" ht="15.6" x14ac:dyDescent="0.3">
      <c r="D61" s="7" t="s">
        <v>67</v>
      </c>
      <c r="E61" s="24">
        <v>0.01</v>
      </c>
      <c r="F61" s="26"/>
      <c r="G61" s="27">
        <f>+E61*$G$51</f>
        <v>0</v>
      </c>
    </row>
    <row r="62" spans="1:7" ht="15.6" x14ac:dyDescent="0.3">
      <c r="D62" s="7" t="s">
        <v>76</v>
      </c>
      <c r="E62" s="24">
        <v>0.01</v>
      </c>
      <c r="F62" s="26"/>
      <c r="G62" s="27">
        <f t="shared" ref="G62" si="2">+E62*$G$51</f>
        <v>0</v>
      </c>
    </row>
    <row r="63" spans="1:7" ht="15.6" x14ac:dyDescent="0.3">
      <c r="D63" s="7" t="s">
        <v>68</v>
      </c>
      <c r="E63" s="24">
        <v>0.01</v>
      </c>
      <c r="F63" s="26"/>
      <c r="G63" s="27">
        <f>+E63*$G$51</f>
        <v>0</v>
      </c>
    </row>
    <row r="64" spans="1:7" ht="15.6" x14ac:dyDescent="0.3">
      <c r="D64" s="7" t="s">
        <v>69</v>
      </c>
      <c r="E64" s="24">
        <v>0.18</v>
      </c>
      <c r="F64" s="26"/>
      <c r="G64" s="27">
        <f>+E64*G57</f>
        <v>0</v>
      </c>
    </row>
    <row r="65" spans="4:7" ht="15.6" x14ac:dyDescent="0.3">
      <c r="D65" s="10" t="s">
        <v>71</v>
      </c>
      <c r="E65" s="24"/>
      <c r="F65" s="28"/>
      <c r="G65" s="28">
        <f>+SUM(G57:G64)</f>
        <v>0</v>
      </c>
    </row>
    <row r="66" spans="4:7" ht="15" thickBot="1" x14ac:dyDescent="0.35">
      <c r="D66" s="20"/>
      <c r="E66" s="19"/>
      <c r="F66" s="34"/>
      <c r="G66" s="34"/>
    </row>
    <row r="67" spans="4:7" s="21" customFormat="1" ht="26.4" thickBot="1" x14ac:dyDescent="0.55000000000000004">
      <c r="D67" s="22" t="s">
        <v>72</v>
      </c>
      <c r="E67" s="23"/>
      <c r="F67" s="49">
        <f>+G51+G65</f>
        <v>0</v>
      </c>
      <c r="G67" s="50"/>
    </row>
  </sheetData>
  <mergeCells count="3">
    <mergeCell ref="A1:G1"/>
    <mergeCell ref="A7:G7"/>
    <mergeCell ref="F67:G67"/>
  </mergeCells>
  <phoneticPr fontId="12" type="noConversion"/>
  <dataValidations count="1">
    <dataValidation type="list" allowBlank="1" showInputMessage="1" showErrorMessage="1" sqref="B9:B51" xr:uid="{AB89ED27-D694-4350-B213-398CEB6BB527}">
      <formula1>"Capítulo;Partida;Mano de obra;Maquinaria;Material;Otros;Tarea;"</formula1>
    </dataValidation>
  </dataValidations>
  <pageMargins left="0.7" right="0.7" top="0.75" bottom="0.75" header="0.3" footer="0.3"/>
  <pageSetup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dc:creator>
  <cp:lastModifiedBy>deny wilson nolasco guerrero</cp:lastModifiedBy>
  <cp:lastPrinted>2021-06-16T14:13:53Z</cp:lastPrinted>
  <dcterms:created xsi:type="dcterms:W3CDTF">2021-06-16T13:14:15Z</dcterms:created>
  <dcterms:modified xsi:type="dcterms:W3CDTF">2021-08-17T00:59:38Z</dcterms:modified>
</cp:coreProperties>
</file>